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chutz entfernbar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<sst xmlns="http://schemas.openxmlformats.org/spreadsheetml/2006/main" count="46" uniqueCount="35">
  <si>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Wurfkistenplanung</t>
  </si>
  <si>
    <t>Länge</t>
  </si>
  <si>
    <t>Breite</t>
  </si>
  <si>
    <t>Höhe</t>
  </si>
  <si>
    <t>Stärke</t>
  </si>
  <si>
    <t>Eingabe  in cm:</t>
  </si>
  <si>
    <t>Einschub oben bis Oberkannte:</t>
  </si>
  <si>
    <t>Anzahl</t>
  </si>
  <si>
    <t>Bezeichnung</t>
  </si>
  <si>
    <t>Material</t>
  </si>
  <si>
    <t>Dicke</t>
  </si>
  <si>
    <t>Quadratmeter</t>
  </si>
  <si>
    <t>Bodenplatte</t>
  </si>
  <si>
    <t>Siebdruckplatte</t>
  </si>
  <si>
    <t>Seitenteile</t>
  </si>
  <si>
    <t>Hinterteil</t>
  </si>
  <si>
    <t>Vorderteil</t>
  </si>
  <si>
    <t>Einschub unten</t>
  </si>
  <si>
    <t>Einschub mitte</t>
  </si>
  <si>
    <t>Einschub oben</t>
  </si>
  <si>
    <t>Schutzrahmen Seite</t>
  </si>
  <si>
    <t>Schutzrahmen V/h</t>
  </si>
  <si>
    <t>Schutzrahman Verbindungsstück</t>
  </si>
  <si>
    <t>Kantholz-Fichte</t>
  </si>
  <si>
    <t>Fichte</t>
  </si>
  <si>
    <t>U-Profil</t>
  </si>
  <si>
    <t>Aluminium</t>
  </si>
  <si>
    <t>1m</t>
  </si>
  <si>
    <t>15 mm</t>
  </si>
  <si>
    <t>10mm</t>
  </si>
  <si>
    <t>1,5mm</t>
  </si>
  <si>
    <t xml:space="preserve">Montagehöhe Schutzleiste = </t>
  </si>
  <si>
    <t>bedingt durch Einschub unten</t>
  </si>
  <si>
    <t xml:space="preserve">Schutzleiste Breite = </t>
  </si>
  <si>
    <t>rundum verlaufend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</si>
</sst>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&quot; cm Länge&quot;"/>
    <numFmt numFmtId="166" formatCode="GENERAL&quot; cm Tiefe&quot;"/>
    <numFmt numFmtId="167" formatCode="GENERAL&quot; cm Höhe&quot;"/>
    <numFmt numFmtId="168" formatCode="GENERAL&quot; cm Materialdicke&quot;"/>
    <numFmt numFmtId="169" formatCode="GENERAL&quot; cm &quot;"/>
    <numFmt numFmtId="170" formatCode="GENERAL&quot; cm&quot;"/>
  </numFmts>
  <fonts count="4">
    <font>
      <sz val="10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5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2" fillId="2" borderId="1" xfId="0" applyFont="1" applyFill="1" applyBorder="1" applyAlignment="1">
      <alignment/>
    </xf>
    <xf numFmtId="165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7" fontId="3" fillId="3" borderId="0" xfId="0" applyNumberFormat="1" applyFont="1" applyFill="1" applyAlignment="1">
      <alignment horizontal="center"/>
    </xf>
    <xf numFmtId="168" fontId="3" fillId="3" borderId="0" xfId="0" applyNumberFormat="1" applyFont="1" applyFill="1" applyAlignment="1">
      <alignment horizontal="center"/>
    </xf>
    <xf numFmtId="164" fontId="2" fillId="4" borderId="1" xfId="0" applyFont="1" applyFill="1" applyBorder="1" applyAlignment="1">
      <alignment/>
    </xf>
    <xf numFmtId="169" fontId="3" fillId="3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4" fontId="2" fillId="4" borderId="1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70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0" zoomScaleNormal="80" workbookViewId="0" topLeftCell="A1">
      <selection activeCell="I15" sqref="I15"/>
    </sheetView>
  </sheetViews>
  <sheetFormatPr defaultColWidth="12.57421875" defaultRowHeight="12.75"/>
  <cols>
    <col min="1" max="1" width="10.28125" style="0" customWidth="1"/>
    <col min="2" max="2" width="43.00390625" style="0" customWidth="1"/>
    <col min="3" max="3" width="23.00390625" style="0" customWidth="1"/>
    <col min="4" max="4" width="17.28125" style="0" customWidth="1"/>
    <col min="5" max="5" width="15.8515625" style="0" customWidth="1"/>
    <col min="6" max="6" width="14.8515625" style="0" customWidth="1"/>
    <col min="7" max="7" width="25.00390625" style="0" customWidth="1"/>
    <col min="8" max="16384" width="11.57421875" style="0" customWidth="1"/>
  </cols>
  <sheetData>
    <row r="1" spans="1:7" ht="12.75">
      <c r="A1" s="1" t="s">
        <v>0</v>
      </c>
      <c r="B1" s="1"/>
      <c r="C1" s="2"/>
      <c r="D1" s="3" t="s">
        <v>1</v>
      </c>
      <c r="E1" s="4" t="s">
        <v>2</v>
      </c>
      <c r="F1" s="5" t="s">
        <v>3</v>
      </c>
      <c r="G1" s="5" t="s">
        <v>4</v>
      </c>
    </row>
    <row r="2" spans="3:7" ht="12.75">
      <c r="C2" s="6" t="s">
        <v>5</v>
      </c>
      <c r="D2" s="7">
        <v>120</v>
      </c>
      <c r="E2" s="8">
        <v>100</v>
      </c>
      <c r="F2" s="9">
        <v>40</v>
      </c>
      <c r="G2" s="10">
        <v>1.2</v>
      </c>
    </row>
    <row r="3" spans="3:7" ht="12.75">
      <c r="C3" s="11" t="s">
        <v>6</v>
      </c>
      <c r="D3" s="11"/>
      <c r="E3" s="12">
        <v>3</v>
      </c>
      <c r="F3" s="5"/>
      <c r="G3" s="13"/>
    </row>
    <row r="4" spans="2:9" ht="12.75">
      <c r="B4" s="14"/>
      <c r="H4" s="14"/>
      <c r="I4" s="14"/>
    </row>
    <row r="5" spans="1:9" ht="12.75">
      <c r="A5" s="15" t="s">
        <v>7</v>
      </c>
      <c r="B5" s="11" t="s">
        <v>8</v>
      </c>
      <c r="C5" s="11" t="s">
        <v>9</v>
      </c>
      <c r="D5" s="15" t="s">
        <v>1</v>
      </c>
      <c r="E5" s="15" t="s">
        <v>2</v>
      </c>
      <c r="F5" s="15" t="s">
        <v>10</v>
      </c>
      <c r="G5" s="15" t="s">
        <v>11</v>
      </c>
      <c r="H5" s="16"/>
      <c r="I5" s="14"/>
    </row>
    <row r="6" spans="1:9" ht="12.75">
      <c r="A6" s="17">
        <v>1</v>
      </c>
      <c r="B6" s="2" t="s">
        <v>12</v>
      </c>
      <c r="C6" s="2" t="s">
        <v>13</v>
      </c>
      <c r="D6" s="18">
        <f>D2</f>
        <v>120</v>
      </c>
      <c r="E6" s="18">
        <f>E2</f>
        <v>100</v>
      </c>
      <c r="F6" s="18">
        <f>$G$2</f>
        <v>1.2</v>
      </c>
      <c r="G6" s="19">
        <f>((D6*E6)/10000)*A6</f>
        <v>1.2</v>
      </c>
      <c r="H6" s="16"/>
      <c r="I6" s="14"/>
    </row>
    <row r="7" spans="1:9" ht="12.75">
      <c r="A7" s="17">
        <v>2</v>
      </c>
      <c r="B7" s="2" t="s">
        <v>14</v>
      </c>
      <c r="C7" s="2" t="s">
        <v>13</v>
      </c>
      <c r="D7" s="18">
        <f>E2</f>
        <v>100</v>
      </c>
      <c r="E7" s="18">
        <f>F2</f>
        <v>40</v>
      </c>
      <c r="F7" s="18">
        <f>$G$2</f>
        <v>1.2</v>
      </c>
      <c r="G7" s="19">
        <f>((D7*E7)/10000)*A7</f>
        <v>0.8</v>
      </c>
      <c r="H7" s="16"/>
      <c r="I7" s="14"/>
    </row>
    <row r="8" spans="1:9" ht="12.75">
      <c r="A8" s="17">
        <v>1</v>
      </c>
      <c r="B8" s="2" t="s">
        <v>15</v>
      </c>
      <c r="C8" s="2" t="s">
        <v>13</v>
      </c>
      <c r="D8" s="18">
        <f>D2-G2-G2</f>
        <v>117.6</v>
      </c>
      <c r="E8" s="18">
        <f>F2</f>
        <v>40</v>
      </c>
      <c r="F8" s="18">
        <f>$G$2</f>
        <v>1.2</v>
      </c>
      <c r="G8" s="19">
        <f>((D8*E8)/10000)*A8</f>
        <v>0.4704</v>
      </c>
      <c r="H8" s="16"/>
      <c r="I8" s="14"/>
    </row>
    <row r="9" spans="1:9" ht="12.75">
      <c r="A9" s="17">
        <v>2</v>
      </c>
      <c r="B9" s="2" t="s">
        <v>16</v>
      </c>
      <c r="C9" s="2" t="s">
        <v>13</v>
      </c>
      <c r="D9" s="18">
        <f>D2/24*9</f>
        <v>45</v>
      </c>
      <c r="E9" s="18">
        <f>F2</f>
        <v>40</v>
      </c>
      <c r="F9" s="18">
        <f>$G$2</f>
        <v>1.2</v>
      </c>
      <c r="G9" s="19">
        <f>((D9*E9)/10000)*A9</f>
        <v>0.36</v>
      </c>
      <c r="H9" s="16"/>
      <c r="I9" s="14"/>
    </row>
    <row r="10" spans="1:9" ht="12.75">
      <c r="A10" s="17">
        <v>1</v>
      </c>
      <c r="B10" s="2" t="s">
        <v>17</v>
      </c>
      <c r="C10" s="2" t="s">
        <v>13</v>
      </c>
      <c r="D10" s="18">
        <f>(D2-2*G2-D9*2)-0.2</f>
        <v>27.399999999999995</v>
      </c>
      <c r="E10" s="20">
        <v>10</v>
      </c>
      <c r="F10" s="18">
        <f>$G$2</f>
        <v>1.2</v>
      </c>
      <c r="G10" s="19">
        <f>((D10*E10)/10000)*A10</f>
        <v>0.027399999999999994</v>
      </c>
      <c r="H10" s="16"/>
      <c r="I10" s="14"/>
    </row>
    <row r="11" spans="1:9" ht="12.75">
      <c r="A11" s="17">
        <v>1</v>
      </c>
      <c r="B11" s="2" t="s">
        <v>18</v>
      </c>
      <c r="C11" s="2" t="s">
        <v>13</v>
      </c>
      <c r="D11" s="18">
        <f>D10</f>
        <v>27.399999999999995</v>
      </c>
      <c r="E11" s="20">
        <v>12</v>
      </c>
      <c r="F11" s="18">
        <f>$G$2</f>
        <v>1.2</v>
      </c>
      <c r="G11" s="19">
        <f>((D11*E11)/10000)*A11</f>
        <v>0.03287999999999999</v>
      </c>
      <c r="H11" s="16"/>
      <c r="I11" s="14"/>
    </row>
    <row r="12" spans="1:9" ht="12.75">
      <c r="A12" s="17">
        <v>1</v>
      </c>
      <c r="B12" s="2" t="s">
        <v>19</v>
      </c>
      <c r="C12" s="2" t="s">
        <v>13</v>
      </c>
      <c r="D12" s="18">
        <f>D10</f>
        <v>27.399999999999995</v>
      </c>
      <c r="E12" s="18">
        <f>F2-E3-E10-E11</f>
        <v>15</v>
      </c>
      <c r="F12" s="18">
        <f>$G$2</f>
        <v>1.2</v>
      </c>
      <c r="G12" s="19">
        <f>((D12*E12)/10000)*A12</f>
        <v>0.0411</v>
      </c>
      <c r="H12" s="16"/>
      <c r="I12" s="14"/>
    </row>
    <row r="13" spans="1:9" ht="12.75">
      <c r="A13" s="17">
        <v>2</v>
      </c>
      <c r="B13" s="2" t="s">
        <v>20</v>
      </c>
      <c r="C13" s="2" t="s">
        <v>13</v>
      </c>
      <c r="D13" s="18">
        <f>E2-G2-G2-0.2</f>
        <v>97.39999999999999</v>
      </c>
      <c r="E13" s="20">
        <v>8</v>
      </c>
      <c r="F13" s="18">
        <f>$G$2</f>
        <v>1.2</v>
      </c>
      <c r="G13" s="19">
        <f>((D13*E13)/10000)*A13</f>
        <v>0.15583999999999998</v>
      </c>
      <c r="H13" s="16"/>
      <c r="I13" s="14"/>
    </row>
    <row r="14" spans="1:9" ht="12.75">
      <c r="A14" s="17">
        <v>2</v>
      </c>
      <c r="B14" s="2" t="s">
        <v>21</v>
      </c>
      <c r="C14" s="2" t="s">
        <v>13</v>
      </c>
      <c r="D14" s="18">
        <f>D2-2*G2-2*E13-0.2</f>
        <v>101.39999999999999</v>
      </c>
      <c r="E14" s="21">
        <f>E13</f>
        <v>8</v>
      </c>
      <c r="F14" s="18">
        <f>$G$2</f>
        <v>1.2</v>
      </c>
      <c r="G14" s="19">
        <f>((D14*E14)/10000)*A14</f>
        <v>0.16224</v>
      </c>
      <c r="H14" s="16"/>
      <c r="I14" s="14"/>
    </row>
    <row r="15" spans="1:9" ht="12.75">
      <c r="A15" s="17">
        <v>4</v>
      </c>
      <c r="B15" s="2" t="s">
        <v>22</v>
      </c>
      <c r="C15" s="2" t="s">
        <v>13</v>
      </c>
      <c r="D15" s="18">
        <v>16</v>
      </c>
      <c r="E15" s="21">
        <f>E13-2</f>
        <v>6</v>
      </c>
      <c r="F15" s="18">
        <f>$G$2</f>
        <v>1.2</v>
      </c>
      <c r="G15" s="19">
        <f>((D15*E15)/10000)*A15</f>
        <v>0.0384</v>
      </c>
      <c r="H15" s="16"/>
      <c r="I15" s="14"/>
    </row>
    <row r="16" spans="1:9" ht="12.75">
      <c r="A16" s="22"/>
      <c r="B16" s="23"/>
      <c r="C16" s="23"/>
      <c r="D16" s="24"/>
      <c r="E16" s="24"/>
      <c r="F16" s="24"/>
      <c r="G16" s="22">
        <f>SUM(G6:G14)</f>
        <v>3.24986</v>
      </c>
      <c r="H16" s="16"/>
      <c r="I16" s="14"/>
    </row>
    <row r="17" spans="2:9" ht="12.75"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7">
        <v>4</v>
      </c>
      <c r="B18" s="2" t="s">
        <v>23</v>
      </c>
      <c r="C18" s="2" t="s">
        <v>24</v>
      </c>
      <c r="D18" s="2">
        <v>8.5</v>
      </c>
      <c r="E18" s="2">
        <v>4.3</v>
      </c>
      <c r="F18" s="2">
        <v>4.3</v>
      </c>
      <c r="G18" s="2"/>
      <c r="H18" s="14"/>
      <c r="I18" s="14"/>
    </row>
    <row r="19" spans="1:9" ht="12.75">
      <c r="A19" s="17">
        <v>1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2" t="s">
        <v>30</v>
      </c>
      <c r="H19" s="14"/>
      <c r="I19" s="14"/>
    </row>
    <row r="20" spans="2:9" ht="12.75"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2" t="s">
        <v>31</v>
      </c>
      <c r="B21" s="2"/>
      <c r="C21" s="18">
        <f>E10</f>
        <v>10</v>
      </c>
      <c r="D21" s="14" t="s">
        <v>32</v>
      </c>
      <c r="E21" s="14"/>
      <c r="F21" s="14"/>
      <c r="G21" s="14"/>
      <c r="H21" s="14"/>
      <c r="I21" s="14"/>
    </row>
    <row r="22" spans="1:9" ht="12.75">
      <c r="A22" s="2" t="s">
        <v>33</v>
      </c>
      <c r="B22" s="2"/>
      <c r="C22" s="18">
        <f>E13</f>
        <v>8</v>
      </c>
      <c r="D22" s="14" t="s">
        <v>34</v>
      </c>
      <c r="E22" s="14"/>
      <c r="F22" s="14"/>
      <c r="G22" s="14"/>
      <c r="H22" s="14"/>
      <c r="I22" s="14"/>
    </row>
    <row r="23" spans="2:9" ht="12.75">
      <c r="B23" s="14"/>
      <c r="C23" s="14"/>
      <c r="D23" s="14"/>
      <c r="E23" s="14"/>
      <c r="F23" s="14"/>
      <c r="G23" s="14"/>
      <c r="H23" s="14"/>
      <c r="I23" s="14"/>
    </row>
    <row r="24" spans="2:9" ht="12.75">
      <c r="B24" s="14"/>
      <c r="C24" s="14"/>
      <c r="D24" s="14"/>
      <c r="E24" s="14"/>
      <c r="F24" s="14"/>
      <c r="G24" s="14"/>
      <c r="H24" s="14"/>
      <c r="I24" s="14"/>
    </row>
    <row r="25" spans="2:9" ht="12.75">
      <c r="B25" s="14"/>
      <c r="C25" s="14"/>
      <c r="D25" s="14"/>
      <c r="E25" s="14"/>
      <c r="F25" s="14"/>
      <c r="G25" s="14"/>
      <c r="H25" s="14"/>
      <c r="I25" s="14"/>
    </row>
    <row r="26" spans="2:9" ht="12.75">
      <c r="B26" s="14"/>
      <c r="C26" s="14"/>
      <c r="D26" s="14"/>
      <c r="E26" s="14"/>
      <c r="F26" s="14"/>
      <c r="G26" s="14"/>
      <c r="H26" s="14"/>
      <c r="I26" s="14"/>
    </row>
    <row r="27" spans="2:9" ht="12.75">
      <c r="B27" s="14"/>
      <c r="C27" s="14"/>
      <c r="D27" s="14"/>
      <c r="E27" s="14"/>
      <c r="F27" s="14"/>
      <c r="G27" s="14"/>
      <c r="H27" s="14"/>
      <c r="I27" s="14"/>
    </row>
    <row r="28" spans="2:9" ht="12.75">
      <c r="B28" s="14"/>
      <c r="C28" s="14"/>
      <c r="D28" s="14"/>
      <c r="E28" s="14"/>
      <c r="F28" s="14"/>
      <c r="G28" s="14"/>
      <c r="H28" s="14"/>
      <c r="I28" s="14"/>
    </row>
    <row r="29" spans="2:9" ht="12.75">
      <c r="B29" s="14"/>
      <c r="C29" s="14"/>
      <c r="D29" s="14"/>
      <c r="E29" s="14"/>
      <c r="F29" s="14"/>
      <c r="G29" s="14"/>
      <c r="H29" s="14"/>
      <c r="I29" s="14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14"/>
      <c r="D31" s="14"/>
      <c r="E31" s="14"/>
      <c r="F31" s="14"/>
      <c r="G31" s="14"/>
      <c r="H31" s="14"/>
      <c r="I31" s="14"/>
    </row>
    <row r="32" spans="2:9" ht="12.75">
      <c r="B32" s="14"/>
      <c r="C32" s="14"/>
      <c r="D32" s="14"/>
      <c r="E32" s="14"/>
      <c r="F32" s="14"/>
      <c r="G32" s="14"/>
      <c r="H32" s="14"/>
      <c r="I32" s="14"/>
    </row>
    <row r="33" spans="2:9" ht="12.75">
      <c r="B33" s="14"/>
      <c r="C33" s="14"/>
      <c r="D33" s="14"/>
      <c r="E33" s="14"/>
      <c r="F33" s="14"/>
      <c r="G33" s="14"/>
      <c r="H33" s="14"/>
      <c r="I33" s="14"/>
    </row>
    <row r="34" spans="3:7" ht="12.75">
      <c r="C34" s="14"/>
      <c r="G34" s="14"/>
    </row>
  </sheetData>
  <sheetProtection selectLockedCells="1" selectUnlockedCells="1"/>
  <mergeCells count="3">
    <mergeCell ref="A1:B1"/>
    <mergeCell ref="C3:D3"/>
    <mergeCell ref="A22:B22"/>
  </mergeCells>
  <printOptions/>
  <pageMargins left="0.3263888888888889" right="0.2562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Ernet</dc:creator>
  <cp:keywords/>
  <dc:description/>
  <cp:lastModifiedBy>Ralf Ernet</cp:lastModifiedBy>
  <cp:lastPrinted>2020-10-16T14:22:21Z</cp:lastPrinted>
  <dcterms:created xsi:type="dcterms:W3CDTF">2020-10-16T07:40:40Z</dcterms:created>
  <dcterms:modified xsi:type="dcterms:W3CDTF">2021-04-08T14:05:22Z</dcterms:modified>
  <cp:category/>
  <cp:version/>
  <cp:contentType/>
  <cp:contentStatus/>
  <cp:revision>6</cp:revision>
</cp:coreProperties>
</file>